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\OneDrive\Escritorio\Secretaría General\Trámites\Procesos\Nube\Documentos Evaluación\"/>
    </mc:Choice>
  </mc:AlternateContent>
  <xr:revisionPtr revIDLastSave="0" documentId="13_ncr:1_{0859B877-9565-4705-8ACE-510E885A918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SOLIDADO" sheetId="4" r:id="rId1"/>
    <sheet name="Controles Empresariales" sheetId="1" r:id="rId2"/>
  </sheets>
  <definedNames>
    <definedName name="_xlnm.Print_Area" localSheetId="1">'Controles Empresariales'!$B$1:$K$29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J16" i="1" l="1"/>
  <c r="H14" i="1"/>
  <c r="J14" i="1" s="1"/>
  <c r="J17" i="1" s="1"/>
</calcChain>
</file>

<file path=xl/sharedStrings.xml><?xml version="1.0" encoding="utf-8"?>
<sst xmlns="http://schemas.openxmlformats.org/spreadsheetml/2006/main" count="66" uniqueCount="53">
  <si>
    <t>PROPONENTE</t>
  </si>
  <si>
    <t>ÍTEMS REQUERIDOS</t>
  </si>
  <si>
    <t>ÍTEMS OFERTADOS</t>
  </si>
  <si>
    <t>ÍTEM</t>
  </si>
  <si>
    <t>Descripción del Producto</t>
  </si>
  <si>
    <t>cantidad</t>
  </si>
  <si>
    <t>CUMPLE</t>
  </si>
  <si>
    <t xml:space="preserve">RESULTADO </t>
  </si>
  <si>
    <t>Código Catálogo o CSI</t>
  </si>
  <si>
    <t>Evaluación Técnica</t>
  </si>
  <si>
    <t xml:space="preserve">OBJETO: </t>
  </si>
  <si>
    <t>CO-GE-01</t>
  </si>
  <si>
    <t>CO-GE-03</t>
  </si>
  <si>
    <t>Tasa de descuento ofrecido por el proponente sobre el precio de los servicios de computación en la nube</t>
  </si>
  <si>
    <t>Comunicación Celular S.A Comcel S.A</t>
  </si>
  <si>
    <t xml:space="preserve">Tasa de intermediación para servicios autogestionados
</t>
  </si>
  <si>
    <t xml:space="preserve">Tasa de descuento ofrecido por el proponente sobre el precio de los servicios de computación en la nube
</t>
  </si>
  <si>
    <t>Valor servicio portal CSP</t>
  </si>
  <si>
    <t>RESULTADO
CUMPLE/NO CUMPLE</t>
  </si>
  <si>
    <t>OBSERVACIONES</t>
  </si>
  <si>
    <t>VALOR OFERTADO</t>
  </si>
  <si>
    <t>OFERENTE</t>
  </si>
  <si>
    <t>No COTIZACIÓN</t>
  </si>
  <si>
    <t>UNIÓN TEMPORAL TIGO - BEXT 2021</t>
  </si>
  <si>
    <t>CONTROLES EMPRESARIALES SAS</t>
  </si>
  <si>
    <t>Colombia Telecomunicaciones S.A. ESP BIC</t>
  </si>
  <si>
    <t xml:space="preserve">No Cumple </t>
  </si>
  <si>
    <t>Cumple</t>
  </si>
  <si>
    <t>N/A</t>
  </si>
  <si>
    <t>Tasa de intermediación para servicios autogestionados</t>
  </si>
  <si>
    <t>Adquirir Servicios de nube pública en el segmento Microsoft a través del Acuerdo Marco de Precios, para la Secretaría General de la Alcaldía Mayor de Bogotá D.C</t>
  </si>
  <si>
    <t>Simulación No. 21608</t>
  </si>
  <si>
    <t>CO-GE-04.</t>
  </si>
  <si>
    <t xml:space="preserve">El proveedor Colombia Telecomunicaciones no cumple técnicamente de acuerdo con el documento allegado el 28/04/2025 en etapa RFQ donde manifiesta que no provee los servicios requerido por la Entidad en la modalidad Enterprise Agreement </t>
  </si>
  <si>
    <t xml:space="preserve">Se evidencia que supera el precio techa establecido en el evento de cotización. 
Asi mismo, no cumple técnicamente de acuerdo con el documento allegado el 05/05/2025 en etapa RFQ donde manifiesta que no provee los servicios requerido por la Entidad en la modalidad Enterprise Agreement </t>
  </si>
  <si>
    <t xml:space="preserve">El proveedor Unión Temporal Tigo no cumple técnicamente de acuerdo con el mensaje allegado el 05/05/2025 donde manifiesta que no provee los servicios requerido por la Entidad que corresponden a la modalidad Enterprise Agreement </t>
  </si>
  <si>
    <t>COMITÉ EVALUADOR TÉCNICO</t>
  </si>
  <si>
    <t>Controles Empresariales S.A.S.,  $779.949.821,27</t>
  </si>
  <si>
    <t>PRESUPUESTO:</t>
  </si>
  <si>
    <t>Valor ofertado</t>
  </si>
  <si>
    <t>Descuento</t>
  </si>
  <si>
    <t>Valor con descuento</t>
  </si>
  <si>
    <t>Valor con Iva</t>
  </si>
  <si>
    <t>Iva</t>
  </si>
  <si>
    <t>Evaluación Económica</t>
  </si>
  <si>
    <t>Total</t>
  </si>
  <si>
    <t>Comité Evaluador Economico</t>
  </si>
  <si>
    <r>
      <t xml:space="preserve">EVALUACIÓN ECONOMICA: </t>
    </r>
    <r>
      <rPr>
        <sz val="11"/>
        <color theme="1"/>
        <rFont val="Calibri"/>
        <family val="2"/>
        <scheme val="minor"/>
      </rPr>
      <t>El oferente Controles Empresariales S.A.S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presenta una oferta por valor de $ 779.949.821,27, cumple con el presupuesto oficial.</t>
    </r>
  </si>
  <si>
    <t>Nombre: Wilber Abril
Subdirección Financiera</t>
  </si>
  <si>
    <t>Nombre: Jorge Tulio Cubillos
Subdirección Financiera</t>
  </si>
  <si>
    <t>Nombre: Fredy Gabriel Hernandez 
Subdirección Financiera</t>
  </si>
  <si>
    <t>Fecha:</t>
  </si>
  <si>
    <t>ALCALDÍA MAYOR DE BOGOTÁ
Secretaría General
SIMULACIÓN NUBE PÚBLICA
Evaluación Oferta Económica
Nube Pública IV
Evento de Cotización No 21608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</si>
</sst>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-F800]dddd\,\ mmmm\ dd\,\ yyyy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1"/>
      <color indexed="8"/>
      <name val="Calibri"/>
      <family val="2"/>
    </font>
    <font>
      <sz val="11"/>
      <name val="Calibri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212529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DBE5F1"/>
        <bgColor indexed="64"/>
      </patternFill>
    </fill>
    <fill>
      <patternFill patternType="solid">
        <fgColor rgb="FFEEDC82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4" fillId="3" borderId="0">
      <alignment horizontal="center" vertical="center"/>
    </xf>
    <xf numFmtId="0" fontId="1" fillId="4" borderId="0"/>
    <xf numFmtId="0" fontId="4" fillId="5" borderId="0">
      <alignment horizontal="center" vertical="center" wrapText="1"/>
    </xf>
    <xf numFmtId="44" fontId="3" fillId="0" borderId="0" applyFont="0" applyFill="0" applyBorder="0" applyAlignment="0" applyProtection="0"/>
    <xf numFmtId="49" fontId="5" fillId="0" borderId="0">
      <alignment horizontal="left" vertic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7" fillId="0" borderId="0"/>
    <xf numFmtId="0" fontId="7" fillId="0" borderId="0">
      <alignment vertical="center"/>
    </xf>
    <xf numFmtId="0" fontId="3" fillId="0" borderId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2" fontId="3" fillId="0" borderId="0" applyFont="0" applyFill="0" applyBorder="0" applyAlignment="0" applyProtection="0"/>
    <xf numFmtId="0" fontId="9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/>
    <xf numFmtId="0" fontId="11" fillId="9" borderId="3" xfId="2" applyFont="1" applyFill="1" applyBorder="1" applyAlignment="1" applyProtection="1">
      <alignment vertical="center" wrapText="1"/>
      <protection hidden="1"/>
    </xf>
    <xf numFmtId="0" fontId="11" fillId="9" borderId="3" xfId="2" applyFont="1" applyFill="1" applyBorder="1" applyAlignment="1" applyProtection="1">
      <alignment horizontal="center" vertical="center" wrapText="1"/>
      <protection hidden="1"/>
    </xf>
    <xf numFmtId="0" fontId="11" fillId="6" borderId="3" xfId="2" applyFont="1" applyFill="1" applyBorder="1" applyAlignment="1" applyProtection="1">
      <alignment horizontal="center" vertical="center" wrapText="1"/>
      <protection hidden="1"/>
    </xf>
    <xf numFmtId="0" fontId="12" fillId="7" borderId="3" xfId="2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vertical="top" wrapText="1"/>
    </xf>
    <xf numFmtId="0" fontId="12" fillId="0" borderId="0" xfId="2" applyFont="1"/>
    <xf numFmtId="0" fontId="12" fillId="0" borderId="12" xfId="2" applyFont="1" applyBorder="1" applyAlignment="1">
      <alignment horizontal="left"/>
    </xf>
    <xf numFmtId="0" fontId="12" fillId="0" borderId="13" xfId="2" applyFont="1" applyBorder="1"/>
    <xf numFmtId="0" fontId="13" fillId="0" borderId="15" xfId="2" applyFont="1" applyBorder="1" applyAlignment="1">
      <alignment horizontal="left" vertical="center" wrapText="1"/>
    </xf>
    <xf numFmtId="0" fontId="11" fillId="8" borderId="3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/>
    </xf>
    <xf numFmtId="0" fontId="2" fillId="0" borderId="12" xfId="2" applyFont="1" applyBorder="1"/>
    <xf numFmtId="0" fontId="2" fillId="0" borderId="19" xfId="2" applyFont="1" applyBorder="1"/>
    <xf numFmtId="0" fontId="2" fillId="0" borderId="20" xfId="2" applyFont="1" applyBorder="1"/>
    <xf numFmtId="0" fontId="15" fillId="9" borderId="3" xfId="2" applyFont="1" applyFill="1" applyBorder="1" applyAlignment="1" applyProtection="1">
      <alignment horizontal="center" vertical="center" wrapText="1"/>
      <protection hidden="1"/>
    </xf>
    <xf numFmtId="0" fontId="16" fillId="7" borderId="3" xfId="2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0" xfId="0" applyFont="1"/>
    <xf numFmtId="44" fontId="18" fillId="0" borderId="3" xfId="23" applyFont="1" applyBorder="1" applyAlignment="1">
      <alignment vertical="center" wrapText="1"/>
    </xf>
    <xf numFmtId="0" fontId="15" fillId="9" borderId="3" xfId="2" applyFont="1" applyFill="1" applyBorder="1" applyAlignment="1" applyProtection="1">
      <alignment vertical="center" wrapText="1"/>
      <protection hidden="1"/>
    </xf>
    <xf numFmtId="0" fontId="17" fillId="0" borderId="3" xfId="0" applyFont="1" applyBorder="1" applyAlignment="1">
      <alignment vertical="center" wrapText="1"/>
    </xf>
    <xf numFmtId="0" fontId="15" fillId="0" borderId="3" xfId="1" applyFont="1" applyBorder="1" applyAlignment="1">
      <alignment horizontal="left"/>
    </xf>
    <xf numFmtId="8" fontId="18" fillId="0" borderId="3" xfId="23" applyNumberFormat="1" applyFont="1" applyBorder="1" applyAlignment="1">
      <alignment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164" fontId="0" fillId="0" borderId="3" xfId="23" applyNumberFormat="1" applyFont="1" applyBorder="1" applyAlignment="1">
      <alignment horizontal="center" vertical="center"/>
    </xf>
    <xf numFmtId="44" fontId="14" fillId="0" borderId="6" xfId="23" applyFont="1" applyBorder="1" applyAlignment="1">
      <alignment horizontal="center" vertical="center" wrapText="1"/>
    </xf>
    <xf numFmtId="9" fontId="14" fillId="0" borderId="6" xfId="23" applyNumberFormat="1" applyFont="1" applyBorder="1" applyAlignment="1">
      <alignment horizontal="center" vertical="center" wrapText="1"/>
    </xf>
    <xf numFmtId="44" fontId="1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/>
    <xf numFmtId="164" fontId="0" fillId="0" borderId="0" xfId="23" applyNumberFormat="1" applyFont="1" applyBorder="1" applyAlignment="1">
      <alignment horizontal="center" vertical="center"/>
    </xf>
    <xf numFmtId="164" fontId="0" fillId="0" borderId="3" xfId="23" applyNumberFormat="1" applyFont="1" applyBorder="1"/>
    <xf numFmtId="164" fontId="14" fillId="0" borderId="6" xfId="23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/>
    </xf>
    <xf numFmtId="0" fontId="12" fillId="0" borderId="9" xfId="2" applyFont="1" applyBorder="1"/>
    <xf numFmtId="0" fontId="12" fillId="0" borderId="10" xfId="2" applyFont="1" applyBorder="1"/>
    <xf numFmtId="0" fontId="12" fillId="0" borderId="11" xfId="2" applyFont="1" applyBorder="1"/>
    <xf numFmtId="0" fontId="21" fillId="0" borderId="13" xfId="0" applyFont="1" applyBorder="1" applyAlignment="1">
      <alignment wrapText="1"/>
    </xf>
    <xf numFmtId="165" fontId="0" fillId="0" borderId="0" xfId="0" applyNumberFormat="1" applyAlignment="1">
      <alignment horizontal="center"/>
    </xf>
    <xf numFmtId="0" fontId="12" fillId="0" borderId="0" xfId="2" applyFont="1" applyAlignment="1">
      <alignment horizontal="left" wrapText="1"/>
    </xf>
    <xf numFmtId="0" fontId="11" fillId="0" borderId="0" xfId="2" applyFont="1"/>
    <xf numFmtId="0" fontId="11" fillId="0" borderId="13" xfId="2" applyFont="1" applyBorder="1"/>
    <xf numFmtId="0" fontId="2" fillId="0" borderId="13" xfId="2" applyFont="1" applyBorder="1"/>
    <xf numFmtId="0" fontId="2" fillId="0" borderId="21" xfId="2" applyFont="1" applyBorder="1"/>
    <xf numFmtId="0" fontId="23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4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5" fillId="9" borderId="3" xfId="1" applyFont="1" applyFill="1" applyBorder="1" applyAlignment="1">
      <alignment horizontal="center" vertical="center" wrapText="1"/>
    </xf>
    <xf numFmtId="0" fontId="15" fillId="9" borderId="3" xfId="2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>
      <alignment horizontal="justify" vertical="center"/>
    </xf>
    <xf numFmtId="0" fontId="17" fillId="0" borderId="22" xfId="0" applyFont="1" applyBorder="1" applyAlignment="1">
      <alignment horizontal="center"/>
    </xf>
    <xf numFmtId="0" fontId="22" fillId="0" borderId="9" xfId="1" quotePrefix="1" applyFont="1" applyBorder="1" applyAlignment="1">
      <alignment horizontal="center" wrapText="1"/>
    </xf>
    <xf numFmtId="0" fontId="22" fillId="0" borderId="10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14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11" fillId="0" borderId="17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6" borderId="5" xfId="1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 wrapText="1"/>
    </xf>
    <xf numFmtId="0" fontId="10" fillId="0" borderId="15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11" fillId="9" borderId="3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7" xfId="1" applyFont="1" applyBorder="1" applyAlignment="1">
      <alignment horizontal="left"/>
    </xf>
    <xf numFmtId="6" fontId="12" fillId="0" borderId="4" xfId="1" applyNumberFormat="1" applyFont="1" applyBorder="1" applyAlignment="1">
      <alignment horizontal="left"/>
    </xf>
    <xf numFmtId="6" fontId="12" fillId="0" borderId="5" xfId="1" applyNumberFormat="1" applyFont="1" applyBorder="1" applyAlignment="1">
      <alignment horizontal="left"/>
    </xf>
    <xf numFmtId="6" fontId="12" fillId="0" borderId="7" xfId="1" applyNumberFormat="1" applyFont="1" applyBorder="1" applyAlignment="1">
      <alignment horizontal="left"/>
    </xf>
    <xf numFmtId="0" fontId="21" fillId="0" borderId="12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12" fillId="0" borderId="0" xfId="2" applyFont="1" applyAlignment="1">
      <alignment horizontal="left" wrapText="1"/>
    </xf>
    <xf numFmtId="0" fontId="12" fillId="0" borderId="12" xfId="2" applyFont="1" applyBorder="1" applyAlignment="1">
      <alignment horizontal="left" wrapText="1"/>
    </xf>
    <xf numFmtId="0" fontId="11" fillId="0" borderId="12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8" borderId="4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vertical="center" wrapText="1"/>
    </xf>
    <xf numFmtId="0" fontId="11" fillId="8" borderId="7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0" fontId="12" fillId="0" borderId="13" xfId="2" applyFont="1" applyBorder="1" applyAlignment="1">
      <alignment horizontal="center" wrapText="1"/>
    </xf>
  </cellXfs>
  <cellStyles count="24">
    <cellStyle name="0,0_x000d__x000a_NA_x000d__x000a__EVALUACION JURIDICA PRELIMINAR LIC-002-2010" xfId="1" xr:uid="{00000000-0005-0000-0000-000000000000}"/>
    <cellStyle name="BodyStyle" xfId="7" xr:uid="{AD0857EF-95EA-48EF-B0C8-26ED0C1E8510}"/>
    <cellStyle name="Currency [0]" xfId="19" xr:uid="{1DB41BA3-0408-451D-8FDB-D64456D691FA}"/>
    <cellStyle name="Currency [0] 2" xfId="16" xr:uid="{7D48BFE3-8CF5-4436-988F-C654AD186E0D}"/>
    <cellStyle name="HeaderStyle" xfId="3" xr:uid="{40760DC3-AF09-46A4-B741-904C2C8EFA09}"/>
    <cellStyle name="HeaderTopStyle" xfId="5" xr:uid="{6E0B6175-A73A-467C-A966-1C37E9C3ED8E}"/>
    <cellStyle name="IsSelectedStyle" xfId="4" xr:uid="{E21AF4B9-9778-41A8-A898-98135B4CD831}"/>
    <cellStyle name="Moneda" xfId="23" builtinId="4"/>
    <cellStyle name="Moneda 2" xfId="6" xr:uid="{8D65AA09-5D8B-4F9E-A2DF-DE486E49A60F}"/>
    <cellStyle name="Moneda 3" xfId="9" xr:uid="{0624603C-9583-40CF-AE8D-CF835CD8DDA9}"/>
    <cellStyle name="Moneda 3 2" xfId="17" xr:uid="{09311FA4-DF49-45FD-B40B-73C379E36769}"/>
    <cellStyle name="Normal" xfId="0" builtinId="0"/>
    <cellStyle name="Normal 10 2" xfId="20" xr:uid="{7F08C256-82A0-49BF-BEBD-12B7BA5D2814}"/>
    <cellStyle name="Normal 12" xfId="21" xr:uid="{521BA013-7E46-4E09-BDC4-A05B6B909897}"/>
    <cellStyle name="Normal 2" xfId="2" xr:uid="{00000000-0005-0000-0000-000002000000}"/>
    <cellStyle name="Normal 3" xfId="10" xr:uid="{C3165882-9CDB-4729-A166-20C5317F6148}"/>
    <cellStyle name="Normal 3 2" xfId="18" xr:uid="{7E7AEE07-8AE4-420D-926C-F5E5DE1A27DF}"/>
    <cellStyle name="Normal 4" xfId="11" xr:uid="{D03D8CCE-0FFC-48AC-AF9A-CC2BE0B14029}"/>
    <cellStyle name="Normal 5" xfId="12" xr:uid="{2D87A56A-F544-4C9C-8869-C3EA74F107E9}"/>
    <cellStyle name="Normal 5 3" xfId="14" xr:uid="{CBBDFB19-B6E6-44FE-B0FB-B5B31A627C76}"/>
    <cellStyle name="Normal 63" xfId="22" xr:uid="{958BCB77-E139-48C3-A24F-D624A9FD5125}"/>
    <cellStyle name="Porcentaje 2" xfId="8" xr:uid="{E6F051E1-2686-43E6-890F-0E50BA4653B9}"/>
    <cellStyle name="표준 4" xfId="15" xr:uid="{D386CB67-6423-4691-8A74-33021C4C42F2}"/>
    <cellStyle name="표준_SEA Price List.(VER1)" xfId="13" xr:uid="{53BEA209-169E-495C-B2A0-C8D2DDC3E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2047876</xdr:colOff>
      <xdr:row>0</xdr:row>
      <xdr:rowOff>7925</xdr:rowOff>
    </xdr:from>
    <xdr:to>
      <xdr:col>4</xdr:col>
      <xdr:colOff>19051</xdr:colOff>
      <xdr:row>4</xdr:row>
      <xdr:rowOff>77258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BB6EF3-6344-4EC1-AB83-39469A40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1" y="7925"/>
          <a:ext cx="3905250" cy="71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0</xdr:row>
      <xdr:rowOff>0</xdr:rowOff>
    </xdr:from>
    <xdr:to>
      <xdr:col>3</xdr:col>
      <xdr:colOff>1030837</xdr:colOff>
      <xdr:row>2</xdr:row>
      <xdr:rowOff>952500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74E95-D918-4077-9EA0-4FE6EDA9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0"/>
          <a:ext cx="3650211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11AF-C173-4CEE-8765-07036C153615}">
  <dimension ref="A1:F23"/>
  <sheetViews>
    <sheetView topLeftCell="A4" zoomScale="120" zoomScaleNormal="120" workbookViewId="0">
      <selection activeCell="C14" sqref="C14"/>
    </sheetView>
  </sheetViews>
  <sheetFormatPr baseColWidth="10" defaultColWidth="11.42578125" defaultRowHeight="12.75"/>
  <cols>
    <col min="1" max="1" width="14.140625" style="25" customWidth="1"/>
    <col min="2" max="2" width="33.42578125" style="25" bestFit="1" customWidth="1"/>
    <col min="3" max="3" width="21.140625" style="25" customWidth="1"/>
    <col min="4" max="4" width="34.42578125" style="25" customWidth="1"/>
    <col min="5" max="5" width="24.140625" style="25" customWidth="1"/>
    <col min="6" max="6" width="17.85546875" style="25" customWidth="1"/>
    <col min="7" max="7" width="24.5703125" style="25" customWidth="1"/>
    <col min="8" max="16384" width="11.42578125" style="25"/>
  </cols>
  <sheetData>
    <row r="1" spans="1:6">
      <c r="A1" s="60"/>
      <c r="B1" s="61"/>
      <c r="C1" s="61"/>
      <c r="D1" s="61"/>
      <c r="E1" s="61"/>
      <c r="F1" s="62"/>
    </row>
    <row r="2" spans="1:6">
      <c r="A2" s="63"/>
      <c r="B2" s="64"/>
      <c r="C2" s="64"/>
      <c r="D2" s="64"/>
      <c r="E2" s="64"/>
      <c r="F2" s="65"/>
    </row>
    <row r="3" spans="1:6">
      <c r="A3" s="63"/>
      <c r="B3" s="64"/>
      <c r="C3" s="64"/>
      <c r="D3" s="64"/>
      <c r="E3" s="64"/>
      <c r="F3" s="65"/>
    </row>
    <row r="4" spans="1:6">
      <c r="A4" s="63"/>
      <c r="B4" s="64"/>
      <c r="C4" s="64"/>
      <c r="D4" s="64"/>
      <c r="E4" s="64"/>
      <c r="F4" s="65"/>
    </row>
    <row r="5" spans="1:6">
      <c r="A5" s="63"/>
      <c r="B5" s="64"/>
      <c r="C5" s="64"/>
      <c r="D5" s="64"/>
      <c r="E5" s="64"/>
      <c r="F5" s="65"/>
    </row>
    <row r="6" spans="1:6">
      <c r="A6" s="66" t="s">
        <v>9</v>
      </c>
      <c r="B6" s="67"/>
      <c r="C6" s="67"/>
      <c r="D6" s="67"/>
      <c r="E6" s="67"/>
      <c r="F6" s="68"/>
    </row>
    <row r="7" spans="1:6">
      <c r="A7" s="69" t="s">
        <v>31</v>
      </c>
      <c r="B7" s="70"/>
      <c r="C7" s="70"/>
      <c r="D7" s="70"/>
      <c r="E7" s="70"/>
      <c r="F7" s="71"/>
    </row>
    <row r="8" spans="1:6" ht="30.75" customHeight="1">
      <c r="A8" s="29" t="s">
        <v>10</v>
      </c>
      <c r="B8" s="72" t="s">
        <v>30</v>
      </c>
      <c r="C8" s="73"/>
      <c r="D8" s="73"/>
      <c r="E8" s="73"/>
      <c r="F8" s="74"/>
    </row>
    <row r="9" spans="1:6">
      <c r="A9" s="60"/>
      <c r="B9" s="61"/>
      <c r="C9" s="61"/>
      <c r="D9" s="61"/>
      <c r="E9" s="61"/>
      <c r="F9" s="62"/>
    </row>
    <row r="10" spans="1:6">
      <c r="A10" s="63"/>
      <c r="B10" s="78" t="s">
        <v>1</v>
      </c>
      <c r="C10" s="78"/>
      <c r="D10" s="78"/>
      <c r="E10" s="78"/>
      <c r="F10" s="81"/>
    </row>
    <row r="11" spans="1:6">
      <c r="A11" s="63"/>
      <c r="B11" s="21" t="s">
        <v>3</v>
      </c>
      <c r="C11" s="21" t="s">
        <v>8</v>
      </c>
      <c r="D11" s="21" t="s">
        <v>4</v>
      </c>
      <c r="E11" s="21" t="s">
        <v>5</v>
      </c>
      <c r="F11" s="81"/>
    </row>
    <row r="12" spans="1:6" ht="33.75" customHeight="1">
      <c r="A12" s="63"/>
      <c r="B12" s="22">
        <v>1</v>
      </c>
      <c r="C12" s="24" t="s">
        <v>11</v>
      </c>
      <c r="D12" s="28" t="s">
        <v>29</v>
      </c>
      <c r="E12" s="23">
        <v>1</v>
      </c>
      <c r="F12" s="81"/>
    </row>
    <row r="13" spans="1:6" ht="38.25">
      <c r="A13" s="63"/>
      <c r="B13" s="22">
        <v>2</v>
      </c>
      <c r="C13" s="24" t="s">
        <v>12</v>
      </c>
      <c r="D13" s="28" t="s">
        <v>13</v>
      </c>
      <c r="E13" s="23">
        <v>1</v>
      </c>
      <c r="F13" s="81"/>
    </row>
    <row r="14" spans="1:6">
      <c r="A14" s="63"/>
      <c r="B14" s="22">
        <v>3</v>
      </c>
      <c r="C14" s="24" t="s">
        <v>32</v>
      </c>
      <c r="D14" s="28" t="s">
        <v>17</v>
      </c>
      <c r="E14" s="23">
        <v>1</v>
      </c>
      <c r="F14" s="81"/>
    </row>
    <row r="15" spans="1:6">
      <c r="A15" s="75"/>
      <c r="B15" s="76"/>
      <c r="C15" s="76"/>
      <c r="D15" s="76"/>
      <c r="E15" s="76"/>
      <c r="F15" s="77"/>
    </row>
    <row r="16" spans="1:6" ht="25.5">
      <c r="A16" s="21" t="s">
        <v>22</v>
      </c>
      <c r="B16" s="27" t="s">
        <v>21</v>
      </c>
      <c r="C16" s="21" t="s">
        <v>20</v>
      </c>
      <c r="D16" s="21" t="s">
        <v>18</v>
      </c>
      <c r="E16" s="79" t="s">
        <v>19</v>
      </c>
      <c r="F16" s="79"/>
    </row>
    <row r="17" spans="1:6" ht="25.5" customHeight="1">
      <c r="A17" s="28">
        <v>187100</v>
      </c>
      <c r="B17" s="28" t="s">
        <v>24</v>
      </c>
      <c r="C17" s="30">
        <v>779949821.26999998</v>
      </c>
      <c r="D17" s="23" t="s">
        <v>27</v>
      </c>
      <c r="E17" s="80" t="s">
        <v>28</v>
      </c>
      <c r="F17" s="80"/>
    </row>
    <row r="18" spans="1:6" ht="72.75" customHeight="1">
      <c r="A18" s="28">
        <v>187101</v>
      </c>
      <c r="B18" s="28" t="s">
        <v>25</v>
      </c>
      <c r="C18" s="26">
        <v>757617783.10000002</v>
      </c>
      <c r="D18" s="23" t="s">
        <v>26</v>
      </c>
      <c r="E18" s="59" t="s">
        <v>33</v>
      </c>
      <c r="F18" s="59"/>
    </row>
    <row r="19" spans="1:6" ht="105" customHeight="1">
      <c r="A19" s="28">
        <v>187102</v>
      </c>
      <c r="B19" s="28" t="s">
        <v>14</v>
      </c>
      <c r="C19" s="26">
        <v>819737802.24000001</v>
      </c>
      <c r="D19" s="23" t="s">
        <v>26</v>
      </c>
      <c r="E19" s="59" t="s">
        <v>34</v>
      </c>
      <c r="F19" s="59"/>
    </row>
    <row r="20" spans="1:6" ht="84" customHeight="1">
      <c r="A20" s="28">
        <v>187103</v>
      </c>
      <c r="B20" s="28" t="s">
        <v>23</v>
      </c>
      <c r="C20" s="26">
        <v>682740327.13</v>
      </c>
      <c r="D20" s="23" t="s">
        <v>26</v>
      </c>
      <c r="E20" s="59" t="s">
        <v>35</v>
      </c>
      <c r="F20" s="59"/>
    </row>
    <row r="22" spans="1:6">
      <c r="A22" s="58" t="s">
        <v>36</v>
      </c>
      <c r="B22" s="58"/>
      <c r="C22" s="58"/>
      <c r="D22" s="58"/>
      <c r="E22" s="58"/>
      <c r="F22" s="58"/>
    </row>
    <row r="23" spans="1:6">
      <c r="A23" s="58"/>
      <c r="B23" s="58"/>
      <c r="C23" s="58"/>
      <c r="D23" s="58"/>
      <c r="E23" s="58"/>
      <c r="F23" s="58"/>
    </row>
  </sheetData>
  <mergeCells count="15">
    <mergeCell ref="A22:F23"/>
    <mergeCell ref="E19:F19"/>
    <mergeCell ref="E20:F20"/>
    <mergeCell ref="A1:F5"/>
    <mergeCell ref="A6:F6"/>
    <mergeCell ref="A7:F7"/>
    <mergeCell ref="B8:F8"/>
    <mergeCell ref="A15:F15"/>
    <mergeCell ref="A9:A14"/>
    <mergeCell ref="B10:E10"/>
    <mergeCell ref="E16:F16"/>
    <mergeCell ref="E17:F17"/>
    <mergeCell ref="E18:F18"/>
    <mergeCell ref="F10:F14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9"/>
  <sheetViews>
    <sheetView showGridLines="0" tabSelected="1" topLeftCell="A18" zoomScale="80" zoomScaleNormal="80" zoomScaleSheetLayoutView="55" workbookViewId="0">
      <selection activeCell="I17" sqref="I17"/>
    </sheetView>
  </sheetViews>
  <sheetFormatPr baseColWidth="10" defaultColWidth="11" defaultRowHeight="15"/>
  <cols>
    <col min="1" max="1" width="4.42578125" style="2" customWidth="1"/>
    <col min="2" max="2" width="16.7109375" style="1" customWidth="1"/>
    <col min="3" max="3" width="27.42578125" style="1" customWidth="1"/>
    <col min="4" max="4" width="49.140625" style="2" customWidth="1"/>
    <col min="5" max="5" width="19.42578125" style="2" customWidth="1"/>
    <col min="6" max="6" width="18.42578125" style="2" customWidth="1"/>
    <col min="7" max="7" width="13.28515625" style="2" customWidth="1"/>
    <col min="8" max="8" width="16.28515625" style="2" customWidth="1"/>
    <col min="9" max="9" width="14" style="2" customWidth="1"/>
    <col min="10" max="10" width="17.85546875" style="2" customWidth="1"/>
    <col min="11" max="256" width="11" style="2"/>
    <col min="257" max="257" width="59.7109375" style="2" customWidth="1"/>
    <col min="258" max="258" width="40.42578125" style="2" customWidth="1"/>
    <col min="259" max="259" width="26.85546875" style="2" customWidth="1"/>
    <col min="260" max="260" width="23.42578125" style="2" customWidth="1"/>
    <col min="261" max="261" width="27.42578125" style="2" customWidth="1"/>
    <col min="262" max="262" width="13.7109375" style="2" customWidth="1"/>
    <col min="263" max="263" width="30.28515625" style="2" customWidth="1"/>
    <col min="264" max="264" width="34.7109375" style="2" customWidth="1"/>
    <col min="265" max="512" width="11" style="2"/>
    <col min="513" max="513" width="59.7109375" style="2" customWidth="1"/>
    <col min="514" max="514" width="40.42578125" style="2" customWidth="1"/>
    <col min="515" max="515" width="26.85546875" style="2" customWidth="1"/>
    <col min="516" max="516" width="23.42578125" style="2" customWidth="1"/>
    <col min="517" max="517" width="27.42578125" style="2" customWidth="1"/>
    <col min="518" max="518" width="13.7109375" style="2" customWidth="1"/>
    <col min="519" max="519" width="30.28515625" style="2" customWidth="1"/>
    <col min="520" max="520" width="34.7109375" style="2" customWidth="1"/>
    <col min="521" max="768" width="11" style="2"/>
    <col min="769" max="769" width="59.7109375" style="2" customWidth="1"/>
    <col min="770" max="770" width="40.42578125" style="2" customWidth="1"/>
    <col min="771" max="771" width="26.85546875" style="2" customWidth="1"/>
    <col min="772" max="772" width="23.42578125" style="2" customWidth="1"/>
    <col min="773" max="773" width="27.42578125" style="2" customWidth="1"/>
    <col min="774" max="774" width="13.7109375" style="2" customWidth="1"/>
    <col min="775" max="775" width="30.28515625" style="2" customWidth="1"/>
    <col min="776" max="776" width="34.7109375" style="2" customWidth="1"/>
    <col min="777" max="1024" width="11" style="2"/>
    <col min="1025" max="1025" width="59.7109375" style="2" customWidth="1"/>
    <col min="1026" max="1026" width="40.42578125" style="2" customWidth="1"/>
    <col min="1027" max="1027" width="26.85546875" style="2" customWidth="1"/>
    <col min="1028" max="1028" width="23.42578125" style="2" customWidth="1"/>
    <col min="1029" max="1029" width="27.42578125" style="2" customWidth="1"/>
    <col min="1030" max="1030" width="13.7109375" style="2" customWidth="1"/>
    <col min="1031" max="1031" width="30.28515625" style="2" customWidth="1"/>
    <col min="1032" max="1032" width="34.7109375" style="2" customWidth="1"/>
    <col min="1033" max="1280" width="11" style="2"/>
    <col min="1281" max="1281" width="59.7109375" style="2" customWidth="1"/>
    <col min="1282" max="1282" width="40.42578125" style="2" customWidth="1"/>
    <col min="1283" max="1283" width="26.85546875" style="2" customWidth="1"/>
    <col min="1284" max="1284" width="23.42578125" style="2" customWidth="1"/>
    <col min="1285" max="1285" width="27.42578125" style="2" customWidth="1"/>
    <col min="1286" max="1286" width="13.7109375" style="2" customWidth="1"/>
    <col min="1287" max="1287" width="30.28515625" style="2" customWidth="1"/>
    <col min="1288" max="1288" width="34.7109375" style="2" customWidth="1"/>
    <col min="1289" max="1536" width="11" style="2"/>
    <col min="1537" max="1537" width="59.7109375" style="2" customWidth="1"/>
    <col min="1538" max="1538" width="40.42578125" style="2" customWidth="1"/>
    <col min="1539" max="1539" width="26.85546875" style="2" customWidth="1"/>
    <col min="1540" max="1540" width="23.42578125" style="2" customWidth="1"/>
    <col min="1541" max="1541" width="27.42578125" style="2" customWidth="1"/>
    <col min="1542" max="1542" width="13.7109375" style="2" customWidth="1"/>
    <col min="1543" max="1543" width="30.28515625" style="2" customWidth="1"/>
    <col min="1544" max="1544" width="34.7109375" style="2" customWidth="1"/>
    <col min="1545" max="1792" width="11" style="2"/>
    <col min="1793" max="1793" width="59.7109375" style="2" customWidth="1"/>
    <col min="1794" max="1794" width="40.42578125" style="2" customWidth="1"/>
    <col min="1795" max="1795" width="26.85546875" style="2" customWidth="1"/>
    <col min="1796" max="1796" width="23.42578125" style="2" customWidth="1"/>
    <col min="1797" max="1797" width="27.42578125" style="2" customWidth="1"/>
    <col min="1798" max="1798" width="13.7109375" style="2" customWidth="1"/>
    <col min="1799" max="1799" width="30.28515625" style="2" customWidth="1"/>
    <col min="1800" max="1800" width="34.7109375" style="2" customWidth="1"/>
    <col min="1801" max="2048" width="11" style="2"/>
    <col min="2049" max="2049" width="59.7109375" style="2" customWidth="1"/>
    <col min="2050" max="2050" width="40.42578125" style="2" customWidth="1"/>
    <col min="2051" max="2051" width="26.85546875" style="2" customWidth="1"/>
    <col min="2052" max="2052" width="23.42578125" style="2" customWidth="1"/>
    <col min="2053" max="2053" width="27.42578125" style="2" customWidth="1"/>
    <col min="2054" max="2054" width="13.7109375" style="2" customWidth="1"/>
    <col min="2055" max="2055" width="30.28515625" style="2" customWidth="1"/>
    <col min="2056" max="2056" width="34.7109375" style="2" customWidth="1"/>
    <col min="2057" max="2304" width="11" style="2"/>
    <col min="2305" max="2305" width="59.7109375" style="2" customWidth="1"/>
    <col min="2306" max="2306" width="40.42578125" style="2" customWidth="1"/>
    <col min="2307" max="2307" width="26.85546875" style="2" customWidth="1"/>
    <col min="2308" max="2308" width="23.42578125" style="2" customWidth="1"/>
    <col min="2309" max="2309" width="27.42578125" style="2" customWidth="1"/>
    <col min="2310" max="2310" width="13.7109375" style="2" customWidth="1"/>
    <col min="2311" max="2311" width="30.28515625" style="2" customWidth="1"/>
    <col min="2312" max="2312" width="34.7109375" style="2" customWidth="1"/>
    <col min="2313" max="2560" width="11" style="2"/>
    <col min="2561" max="2561" width="59.7109375" style="2" customWidth="1"/>
    <col min="2562" max="2562" width="40.42578125" style="2" customWidth="1"/>
    <col min="2563" max="2563" width="26.85546875" style="2" customWidth="1"/>
    <col min="2564" max="2564" width="23.42578125" style="2" customWidth="1"/>
    <col min="2565" max="2565" width="27.42578125" style="2" customWidth="1"/>
    <col min="2566" max="2566" width="13.7109375" style="2" customWidth="1"/>
    <col min="2567" max="2567" width="30.28515625" style="2" customWidth="1"/>
    <col min="2568" max="2568" width="34.7109375" style="2" customWidth="1"/>
    <col min="2569" max="2816" width="11" style="2"/>
    <col min="2817" max="2817" width="59.7109375" style="2" customWidth="1"/>
    <col min="2818" max="2818" width="40.42578125" style="2" customWidth="1"/>
    <col min="2819" max="2819" width="26.85546875" style="2" customWidth="1"/>
    <col min="2820" max="2820" width="23.42578125" style="2" customWidth="1"/>
    <col min="2821" max="2821" width="27.42578125" style="2" customWidth="1"/>
    <col min="2822" max="2822" width="13.7109375" style="2" customWidth="1"/>
    <col min="2823" max="2823" width="30.28515625" style="2" customWidth="1"/>
    <col min="2824" max="2824" width="34.7109375" style="2" customWidth="1"/>
    <col min="2825" max="3072" width="11" style="2"/>
    <col min="3073" max="3073" width="59.7109375" style="2" customWidth="1"/>
    <col min="3074" max="3074" width="40.42578125" style="2" customWidth="1"/>
    <col min="3075" max="3075" width="26.85546875" style="2" customWidth="1"/>
    <col min="3076" max="3076" width="23.42578125" style="2" customWidth="1"/>
    <col min="3077" max="3077" width="27.42578125" style="2" customWidth="1"/>
    <col min="3078" max="3078" width="13.7109375" style="2" customWidth="1"/>
    <col min="3079" max="3079" width="30.28515625" style="2" customWidth="1"/>
    <col min="3080" max="3080" width="34.7109375" style="2" customWidth="1"/>
    <col min="3081" max="3328" width="11" style="2"/>
    <col min="3329" max="3329" width="59.7109375" style="2" customWidth="1"/>
    <col min="3330" max="3330" width="40.42578125" style="2" customWidth="1"/>
    <col min="3331" max="3331" width="26.85546875" style="2" customWidth="1"/>
    <col min="3332" max="3332" width="23.42578125" style="2" customWidth="1"/>
    <col min="3333" max="3333" width="27.42578125" style="2" customWidth="1"/>
    <col min="3334" max="3334" width="13.7109375" style="2" customWidth="1"/>
    <col min="3335" max="3335" width="30.28515625" style="2" customWidth="1"/>
    <col min="3336" max="3336" width="34.7109375" style="2" customWidth="1"/>
    <col min="3337" max="3584" width="11" style="2"/>
    <col min="3585" max="3585" width="59.7109375" style="2" customWidth="1"/>
    <col min="3586" max="3586" width="40.42578125" style="2" customWidth="1"/>
    <col min="3587" max="3587" width="26.85546875" style="2" customWidth="1"/>
    <col min="3588" max="3588" width="23.42578125" style="2" customWidth="1"/>
    <col min="3589" max="3589" width="27.42578125" style="2" customWidth="1"/>
    <col min="3590" max="3590" width="13.7109375" style="2" customWidth="1"/>
    <col min="3591" max="3591" width="30.28515625" style="2" customWidth="1"/>
    <col min="3592" max="3592" width="34.7109375" style="2" customWidth="1"/>
    <col min="3593" max="3840" width="11" style="2"/>
    <col min="3841" max="3841" width="59.7109375" style="2" customWidth="1"/>
    <col min="3842" max="3842" width="40.42578125" style="2" customWidth="1"/>
    <col min="3843" max="3843" width="26.85546875" style="2" customWidth="1"/>
    <col min="3844" max="3844" width="23.42578125" style="2" customWidth="1"/>
    <col min="3845" max="3845" width="27.42578125" style="2" customWidth="1"/>
    <col min="3846" max="3846" width="13.7109375" style="2" customWidth="1"/>
    <col min="3847" max="3847" width="30.28515625" style="2" customWidth="1"/>
    <col min="3848" max="3848" width="34.7109375" style="2" customWidth="1"/>
    <col min="3849" max="4096" width="11" style="2"/>
    <col min="4097" max="4097" width="59.7109375" style="2" customWidth="1"/>
    <col min="4098" max="4098" width="40.42578125" style="2" customWidth="1"/>
    <col min="4099" max="4099" width="26.85546875" style="2" customWidth="1"/>
    <col min="4100" max="4100" width="23.42578125" style="2" customWidth="1"/>
    <col min="4101" max="4101" width="27.42578125" style="2" customWidth="1"/>
    <col min="4102" max="4102" width="13.7109375" style="2" customWidth="1"/>
    <col min="4103" max="4103" width="30.28515625" style="2" customWidth="1"/>
    <col min="4104" max="4104" width="34.7109375" style="2" customWidth="1"/>
    <col min="4105" max="4352" width="11" style="2"/>
    <col min="4353" max="4353" width="59.7109375" style="2" customWidth="1"/>
    <col min="4354" max="4354" width="40.42578125" style="2" customWidth="1"/>
    <col min="4355" max="4355" width="26.85546875" style="2" customWidth="1"/>
    <col min="4356" max="4356" width="23.42578125" style="2" customWidth="1"/>
    <col min="4357" max="4357" width="27.42578125" style="2" customWidth="1"/>
    <col min="4358" max="4358" width="13.7109375" style="2" customWidth="1"/>
    <col min="4359" max="4359" width="30.28515625" style="2" customWidth="1"/>
    <col min="4360" max="4360" width="34.7109375" style="2" customWidth="1"/>
    <col min="4361" max="4608" width="11" style="2"/>
    <col min="4609" max="4609" width="59.7109375" style="2" customWidth="1"/>
    <col min="4610" max="4610" width="40.42578125" style="2" customWidth="1"/>
    <col min="4611" max="4611" width="26.85546875" style="2" customWidth="1"/>
    <col min="4612" max="4612" width="23.42578125" style="2" customWidth="1"/>
    <col min="4613" max="4613" width="27.42578125" style="2" customWidth="1"/>
    <col min="4614" max="4614" width="13.7109375" style="2" customWidth="1"/>
    <col min="4615" max="4615" width="30.28515625" style="2" customWidth="1"/>
    <col min="4616" max="4616" width="34.7109375" style="2" customWidth="1"/>
    <col min="4617" max="4864" width="11" style="2"/>
    <col min="4865" max="4865" width="59.7109375" style="2" customWidth="1"/>
    <col min="4866" max="4866" width="40.42578125" style="2" customWidth="1"/>
    <col min="4867" max="4867" width="26.85546875" style="2" customWidth="1"/>
    <col min="4868" max="4868" width="23.42578125" style="2" customWidth="1"/>
    <col min="4869" max="4869" width="27.42578125" style="2" customWidth="1"/>
    <col min="4870" max="4870" width="13.7109375" style="2" customWidth="1"/>
    <col min="4871" max="4871" width="30.28515625" style="2" customWidth="1"/>
    <col min="4872" max="4872" width="34.7109375" style="2" customWidth="1"/>
    <col min="4873" max="5120" width="11" style="2"/>
    <col min="5121" max="5121" width="59.7109375" style="2" customWidth="1"/>
    <col min="5122" max="5122" width="40.42578125" style="2" customWidth="1"/>
    <col min="5123" max="5123" width="26.85546875" style="2" customWidth="1"/>
    <col min="5124" max="5124" width="23.42578125" style="2" customWidth="1"/>
    <col min="5125" max="5125" width="27.42578125" style="2" customWidth="1"/>
    <col min="5126" max="5126" width="13.7109375" style="2" customWidth="1"/>
    <col min="5127" max="5127" width="30.28515625" style="2" customWidth="1"/>
    <col min="5128" max="5128" width="34.7109375" style="2" customWidth="1"/>
    <col min="5129" max="5376" width="11" style="2"/>
    <col min="5377" max="5377" width="59.7109375" style="2" customWidth="1"/>
    <col min="5378" max="5378" width="40.42578125" style="2" customWidth="1"/>
    <col min="5379" max="5379" width="26.85546875" style="2" customWidth="1"/>
    <col min="5380" max="5380" width="23.42578125" style="2" customWidth="1"/>
    <col min="5381" max="5381" width="27.42578125" style="2" customWidth="1"/>
    <col min="5382" max="5382" width="13.7109375" style="2" customWidth="1"/>
    <col min="5383" max="5383" width="30.28515625" style="2" customWidth="1"/>
    <col min="5384" max="5384" width="34.7109375" style="2" customWidth="1"/>
    <col min="5385" max="5632" width="11" style="2"/>
    <col min="5633" max="5633" width="59.7109375" style="2" customWidth="1"/>
    <col min="5634" max="5634" width="40.42578125" style="2" customWidth="1"/>
    <col min="5635" max="5635" width="26.85546875" style="2" customWidth="1"/>
    <col min="5636" max="5636" width="23.42578125" style="2" customWidth="1"/>
    <col min="5637" max="5637" width="27.42578125" style="2" customWidth="1"/>
    <col min="5638" max="5638" width="13.7109375" style="2" customWidth="1"/>
    <col min="5639" max="5639" width="30.28515625" style="2" customWidth="1"/>
    <col min="5640" max="5640" width="34.7109375" style="2" customWidth="1"/>
    <col min="5641" max="5888" width="11" style="2"/>
    <col min="5889" max="5889" width="59.7109375" style="2" customWidth="1"/>
    <col min="5890" max="5890" width="40.42578125" style="2" customWidth="1"/>
    <col min="5891" max="5891" width="26.85546875" style="2" customWidth="1"/>
    <col min="5892" max="5892" width="23.42578125" style="2" customWidth="1"/>
    <col min="5893" max="5893" width="27.42578125" style="2" customWidth="1"/>
    <col min="5894" max="5894" width="13.7109375" style="2" customWidth="1"/>
    <col min="5895" max="5895" width="30.28515625" style="2" customWidth="1"/>
    <col min="5896" max="5896" width="34.7109375" style="2" customWidth="1"/>
    <col min="5897" max="6144" width="11" style="2"/>
    <col min="6145" max="6145" width="59.7109375" style="2" customWidth="1"/>
    <col min="6146" max="6146" width="40.42578125" style="2" customWidth="1"/>
    <col min="6147" max="6147" width="26.85546875" style="2" customWidth="1"/>
    <col min="6148" max="6148" width="23.42578125" style="2" customWidth="1"/>
    <col min="6149" max="6149" width="27.42578125" style="2" customWidth="1"/>
    <col min="6150" max="6150" width="13.7109375" style="2" customWidth="1"/>
    <col min="6151" max="6151" width="30.28515625" style="2" customWidth="1"/>
    <col min="6152" max="6152" width="34.7109375" style="2" customWidth="1"/>
    <col min="6153" max="6400" width="11" style="2"/>
    <col min="6401" max="6401" width="59.7109375" style="2" customWidth="1"/>
    <col min="6402" max="6402" width="40.42578125" style="2" customWidth="1"/>
    <col min="6403" max="6403" width="26.85546875" style="2" customWidth="1"/>
    <col min="6404" max="6404" width="23.42578125" style="2" customWidth="1"/>
    <col min="6405" max="6405" width="27.42578125" style="2" customWidth="1"/>
    <col min="6406" max="6406" width="13.7109375" style="2" customWidth="1"/>
    <col min="6407" max="6407" width="30.28515625" style="2" customWidth="1"/>
    <col min="6408" max="6408" width="34.7109375" style="2" customWidth="1"/>
    <col min="6409" max="6656" width="11" style="2"/>
    <col min="6657" max="6657" width="59.7109375" style="2" customWidth="1"/>
    <col min="6658" max="6658" width="40.42578125" style="2" customWidth="1"/>
    <col min="6659" max="6659" width="26.85546875" style="2" customWidth="1"/>
    <col min="6660" max="6660" width="23.42578125" style="2" customWidth="1"/>
    <col min="6661" max="6661" width="27.42578125" style="2" customWidth="1"/>
    <col min="6662" max="6662" width="13.7109375" style="2" customWidth="1"/>
    <col min="6663" max="6663" width="30.28515625" style="2" customWidth="1"/>
    <col min="6664" max="6664" width="34.7109375" style="2" customWidth="1"/>
    <col min="6665" max="6912" width="11" style="2"/>
    <col min="6913" max="6913" width="59.7109375" style="2" customWidth="1"/>
    <col min="6914" max="6914" width="40.42578125" style="2" customWidth="1"/>
    <col min="6915" max="6915" width="26.85546875" style="2" customWidth="1"/>
    <col min="6916" max="6916" width="23.42578125" style="2" customWidth="1"/>
    <col min="6917" max="6917" width="27.42578125" style="2" customWidth="1"/>
    <col min="6918" max="6918" width="13.7109375" style="2" customWidth="1"/>
    <col min="6919" max="6919" width="30.28515625" style="2" customWidth="1"/>
    <col min="6920" max="6920" width="34.7109375" style="2" customWidth="1"/>
    <col min="6921" max="7168" width="11" style="2"/>
    <col min="7169" max="7169" width="59.7109375" style="2" customWidth="1"/>
    <col min="7170" max="7170" width="40.42578125" style="2" customWidth="1"/>
    <col min="7171" max="7171" width="26.85546875" style="2" customWidth="1"/>
    <col min="7172" max="7172" width="23.42578125" style="2" customWidth="1"/>
    <col min="7173" max="7173" width="27.42578125" style="2" customWidth="1"/>
    <col min="7174" max="7174" width="13.7109375" style="2" customWidth="1"/>
    <col min="7175" max="7175" width="30.28515625" style="2" customWidth="1"/>
    <col min="7176" max="7176" width="34.7109375" style="2" customWidth="1"/>
    <col min="7177" max="7424" width="11" style="2"/>
    <col min="7425" max="7425" width="59.7109375" style="2" customWidth="1"/>
    <col min="7426" max="7426" width="40.42578125" style="2" customWidth="1"/>
    <col min="7427" max="7427" width="26.85546875" style="2" customWidth="1"/>
    <col min="7428" max="7428" width="23.42578125" style="2" customWidth="1"/>
    <col min="7429" max="7429" width="27.42578125" style="2" customWidth="1"/>
    <col min="7430" max="7430" width="13.7109375" style="2" customWidth="1"/>
    <col min="7431" max="7431" width="30.28515625" style="2" customWidth="1"/>
    <col min="7432" max="7432" width="34.7109375" style="2" customWidth="1"/>
    <col min="7433" max="7680" width="11" style="2"/>
    <col min="7681" max="7681" width="59.7109375" style="2" customWidth="1"/>
    <col min="7682" max="7682" width="40.42578125" style="2" customWidth="1"/>
    <col min="7683" max="7683" width="26.85546875" style="2" customWidth="1"/>
    <col min="7684" max="7684" width="23.42578125" style="2" customWidth="1"/>
    <col min="7685" max="7685" width="27.42578125" style="2" customWidth="1"/>
    <col min="7686" max="7686" width="13.7109375" style="2" customWidth="1"/>
    <col min="7687" max="7687" width="30.28515625" style="2" customWidth="1"/>
    <col min="7688" max="7688" width="34.7109375" style="2" customWidth="1"/>
    <col min="7689" max="7936" width="11" style="2"/>
    <col min="7937" max="7937" width="59.7109375" style="2" customWidth="1"/>
    <col min="7938" max="7938" width="40.42578125" style="2" customWidth="1"/>
    <col min="7939" max="7939" width="26.85546875" style="2" customWidth="1"/>
    <col min="7940" max="7940" width="23.42578125" style="2" customWidth="1"/>
    <col min="7941" max="7941" width="27.42578125" style="2" customWidth="1"/>
    <col min="7942" max="7942" width="13.7109375" style="2" customWidth="1"/>
    <col min="7943" max="7943" width="30.28515625" style="2" customWidth="1"/>
    <col min="7944" max="7944" width="34.7109375" style="2" customWidth="1"/>
    <col min="7945" max="8192" width="11" style="2"/>
    <col min="8193" max="8193" width="59.7109375" style="2" customWidth="1"/>
    <col min="8194" max="8194" width="40.42578125" style="2" customWidth="1"/>
    <col min="8195" max="8195" width="26.85546875" style="2" customWidth="1"/>
    <col min="8196" max="8196" width="23.42578125" style="2" customWidth="1"/>
    <col min="8197" max="8197" width="27.42578125" style="2" customWidth="1"/>
    <col min="8198" max="8198" width="13.7109375" style="2" customWidth="1"/>
    <col min="8199" max="8199" width="30.28515625" style="2" customWidth="1"/>
    <col min="8200" max="8200" width="34.7109375" style="2" customWidth="1"/>
    <col min="8201" max="8448" width="11" style="2"/>
    <col min="8449" max="8449" width="59.7109375" style="2" customWidth="1"/>
    <col min="8450" max="8450" width="40.42578125" style="2" customWidth="1"/>
    <col min="8451" max="8451" width="26.85546875" style="2" customWidth="1"/>
    <col min="8452" max="8452" width="23.42578125" style="2" customWidth="1"/>
    <col min="8453" max="8453" width="27.42578125" style="2" customWidth="1"/>
    <col min="8454" max="8454" width="13.7109375" style="2" customWidth="1"/>
    <col min="8455" max="8455" width="30.28515625" style="2" customWidth="1"/>
    <col min="8456" max="8456" width="34.7109375" style="2" customWidth="1"/>
    <col min="8457" max="8704" width="11" style="2"/>
    <col min="8705" max="8705" width="59.7109375" style="2" customWidth="1"/>
    <col min="8706" max="8706" width="40.42578125" style="2" customWidth="1"/>
    <col min="8707" max="8707" width="26.85546875" style="2" customWidth="1"/>
    <col min="8708" max="8708" width="23.42578125" style="2" customWidth="1"/>
    <col min="8709" max="8709" width="27.42578125" style="2" customWidth="1"/>
    <col min="8710" max="8710" width="13.7109375" style="2" customWidth="1"/>
    <col min="8711" max="8711" width="30.28515625" style="2" customWidth="1"/>
    <col min="8712" max="8712" width="34.7109375" style="2" customWidth="1"/>
    <col min="8713" max="8960" width="11" style="2"/>
    <col min="8961" max="8961" width="59.7109375" style="2" customWidth="1"/>
    <col min="8962" max="8962" width="40.42578125" style="2" customWidth="1"/>
    <col min="8963" max="8963" width="26.85546875" style="2" customWidth="1"/>
    <col min="8964" max="8964" width="23.42578125" style="2" customWidth="1"/>
    <col min="8965" max="8965" width="27.42578125" style="2" customWidth="1"/>
    <col min="8966" max="8966" width="13.7109375" style="2" customWidth="1"/>
    <col min="8967" max="8967" width="30.28515625" style="2" customWidth="1"/>
    <col min="8968" max="8968" width="34.7109375" style="2" customWidth="1"/>
    <col min="8969" max="9216" width="11" style="2"/>
    <col min="9217" max="9217" width="59.7109375" style="2" customWidth="1"/>
    <col min="9218" max="9218" width="40.42578125" style="2" customWidth="1"/>
    <col min="9219" max="9219" width="26.85546875" style="2" customWidth="1"/>
    <col min="9220" max="9220" width="23.42578125" style="2" customWidth="1"/>
    <col min="9221" max="9221" width="27.42578125" style="2" customWidth="1"/>
    <col min="9222" max="9222" width="13.7109375" style="2" customWidth="1"/>
    <col min="9223" max="9223" width="30.28515625" style="2" customWidth="1"/>
    <col min="9224" max="9224" width="34.7109375" style="2" customWidth="1"/>
    <col min="9225" max="9472" width="11" style="2"/>
    <col min="9473" max="9473" width="59.7109375" style="2" customWidth="1"/>
    <col min="9474" max="9474" width="40.42578125" style="2" customWidth="1"/>
    <col min="9475" max="9475" width="26.85546875" style="2" customWidth="1"/>
    <col min="9476" max="9476" width="23.42578125" style="2" customWidth="1"/>
    <col min="9477" max="9477" width="27.42578125" style="2" customWidth="1"/>
    <col min="9478" max="9478" width="13.7109375" style="2" customWidth="1"/>
    <col min="9479" max="9479" width="30.28515625" style="2" customWidth="1"/>
    <col min="9480" max="9480" width="34.7109375" style="2" customWidth="1"/>
    <col min="9481" max="9728" width="11" style="2"/>
    <col min="9729" max="9729" width="59.7109375" style="2" customWidth="1"/>
    <col min="9730" max="9730" width="40.42578125" style="2" customWidth="1"/>
    <col min="9731" max="9731" width="26.85546875" style="2" customWidth="1"/>
    <col min="9732" max="9732" width="23.42578125" style="2" customWidth="1"/>
    <col min="9733" max="9733" width="27.42578125" style="2" customWidth="1"/>
    <col min="9734" max="9734" width="13.7109375" style="2" customWidth="1"/>
    <col min="9735" max="9735" width="30.28515625" style="2" customWidth="1"/>
    <col min="9736" max="9736" width="34.7109375" style="2" customWidth="1"/>
    <col min="9737" max="9984" width="11" style="2"/>
    <col min="9985" max="9985" width="59.7109375" style="2" customWidth="1"/>
    <col min="9986" max="9986" width="40.42578125" style="2" customWidth="1"/>
    <col min="9987" max="9987" width="26.85546875" style="2" customWidth="1"/>
    <col min="9988" max="9988" width="23.42578125" style="2" customWidth="1"/>
    <col min="9989" max="9989" width="27.42578125" style="2" customWidth="1"/>
    <col min="9990" max="9990" width="13.7109375" style="2" customWidth="1"/>
    <col min="9991" max="9991" width="30.28515625" style="2" customWidth="1"/>
    <col min="9992" max="9992" width="34.7109375" style="2" customWidth="1"/>
    <col min="9993" max="10240" width="11" style="2"/>
    <col min="10241" max="10241" width="59.7109375" style="2" customWidth="1"/>
    <col min="10242" max="10242" width="40.42578125" style="2" customWidth="1"/>
    <col min="10243" max="10243" width="26.85546875" style="2" customWidth="1"/>
    <col min="10244" max="10244" width="23.42578125" style="2" customWidth="1"/>
    <col min="10245" max="10245" width="27.42578125" style="2" customWidth="1"/>
    <col min="10246" max="10246" width="13.7109375" style="2" customWidth="1"/>
    <col min="10247" max="10247" width="30.28515625" style="2" customWidth="1"/>
    <col min="10248" max="10248" width="34.7109375" style="2" customWidth="1"/>
    <col min="10249" max="10496" width="11" style="2"/>
    <col min="10497" max="10497" width="59.7109375" style="2" customWidth="1"/>
    <col min="10498" max="10498" width="40.42578125" style="2" customWidth="1"/>
    <col min="10499" max="10499" width="26.85546875" style="2" customWidth="1"/>
    <col min="10500" max="10500" width="23.42578125" style="2" customWidth="1"/>
    <col min="10501" max="10501" width="27.42578125" style="2" customWidth="1"/>
    <col min="10502" max="10502" width="13.7109375" style="2" customWidth="1"/>
    <col min="10503" max="10503" width="30.28515625" style="2" customWidth="1"/>
    <col min="10504" max="10504" width="34.7109375" style="2" customWidth="1"/>
    <col min="10505" max="10752" width="11" style="2"/>
    <col min="10753" max="10753" width="59.7109375" style="2" customWidth="1"/>
    <col min="10754" max="10754" width="40.42578125" style="2" customWidth="1"/>
    <col min="10755" max="10755" width="26.85546875" style="2" customWidth="1"/>
    <col min="10756" max="10756" width="23.42578125" style="2" customWidth="1"/>
    <col min="10757" max="10757" width="27.42578125" style="2" customWidth="1"/>
    <col min="10758" max="10758" width="13.7109375" style="2" customWidth="1"/>
    <col min="10759" max="10759" width="30.28515625" style="2" customWidth="1"/>
    <col min="10760" max="10760" width="34.7109375" style="2" customWidth="1"/>
    <col min="10761" max="11008" width="11" style="2"/>
    <col min="11009" max="11009" width="59.7109375" style="2" customWidth="1"/>
    <col min="11010" max="11010" width="40.42578125" style="2" customWidth="1"/>
    <col min="11011" max="11011" width="26.85546875" style="2" customWidth="1"/>
    <col min="11012" max="11012" width="23.42578125" style="2" customWidth="1"/>
    <col min="11013" max="11013" width="27.42578125" style="2" customWidth="1"/>
    <col min="11014" max="11014" width="13.7109375" style="2" customWidth="1"/>
    <col min="11015" max="11015" width="30.28515625" style="2" customWidth="1"/>
    <col min="11016" max="11016" width="34.7109375" style="2" customWidth="1"/>
    <col min="11017" max="11264" width="11" style="2"/>
    <col min="11265" max="11265" width="59.7109375" style="2" customWidth="1"/>
    <col min="11266" max="11266" width="40.42578125" style="2" customWidth="1"/>
    <col min="11267" max="11267" width="26.85546875" style="2" customWidth="1"/>
    <col min="11268" max="11268" width="23.42578125" style="2" customWidth="1"/>
    <col min="11269" max="11269" width="27.42578125" style="2" customWidth="1"/>
    <col min="11270" max="11270" width="13.7109375" style="2" customWidth="1"/>
    <col min="11271" max="11271" width="30.28515625" style="2" customWidth="1"/>
    <col min="11272" max="11272" width="34.7109375" style="2" customWidth="1"/>
    <col min="11273" max="11520" width="11" style="2"/>
    <col min="11521" max="11521" width="59.7109375" style="2" customWidth="1"/>
    <col min="11522" max="11522" width="40.42578125" style="2" customWidth="1"/>
    <col min="11523" max="11523" width="26.85546875" style="2" customWidth="1"/>
    <col min="11524" max="11524" width="23.42578125" style="2" customWidth="1"/>
    <col min="11525" max="11525" width="27.42578125" style="2" customWidth="1"/>
    <col min="11526" max="11526" width="13.7109375" style="2" customWidth="1"/>
    <col min="11527" max="11527" width="30.28515625" style="2" customWidth="1"/>
    <col min="11528" max="11528" width="34.7109375" style="2" customWidth="1"/>
    <col min="11529" max="11776" width="11" style="2"/>
    <col min="11777" max="11777" width="59.7109375" style="2" customWidth="1"/>
    <col min="11778" max="11778" width="40.42578125" style="2" customWidth="1"/>
    <col min="11779" max="11779" width="26.85546875" style="2" customWidth="1"/>
    <col min="11780" max="11780" width="23.42578125" style="2" customWidth="1"/>
    <col min="11781" max="11781" width="27.42578125" style="2" customWidth="1"/>
    <col min="11782" max="11782" width="13.7109375" style="2" customWidth="1"/>
    <col min="11783" max="11783" width="30.28515625" style="2" customWidth="1"/>
    <col min="11784" max="11784" width="34.7109375" style="2" customWidth="1"/>
    <col min="11785" max="12032" width="11" style="2"/>
    <col min="12033" max="12033" width="59.7109375" style="2" customWidth="1"/>
    <col min="12034" max="12034" width="40.42578125" style="2" customWidth="1"/>
    <col min="12035" max="12035" width="26.85546875" style="2" customWidth="1"/>
    <col min="12036" max="12036" width="23.42578125" style="2" customWidth="1"/>
    <col min="12037" max="12037" width="27.42578125" style="2" customWidth="1"/>
    <col min="12038" max="12038" width="13.7109375" style="2" customWidth="1"/>
    <col min="12039" max="12039" width="30.28515625" style="2" customWidth="1"/>
    <col min="12040" max="12040" width="34.7109375" style="2" customWidth="1"/>
    <col min="12041" max="12288" width="11" style="2"/>
    <col min="12289" max="12289" width="59.7109375" style="2" customWidth="1"/>
    <col min="12290" max="12290" width="40.42578125" style="2" customWidth="1"/>
    <col min="12291" max="12291" width="26.85546875" style="2" customWidth="1"/>
    <col min="12292" max="12292" width="23.42578125" style="2" customWidth="1"/>
    <col min="12293" max="12293" width="27.42578125" style="2" customWidth="1"/>
    <col min="12294" max="12294" width="13.7109375" style="2" customWidth="1"/>
    <col min="12295" max="12295" width="30.28515625" style="2" customWidth="1"/>
    <col min="12296" max="12296" width="34.7109375" style="2" customWidth="1"/>
    <col min="12297" max="12544" width="11" style="2"/>
    <col min="12545" max="12545" width="59.7109375" style="2" customWidth="1"/>
    <col min="12546" max="12546" width="40.42578125" style="2" customWidth="1"/>
    <col min="12547" max="12547" width="26.85546875" style="2" customWidth="1"/>
    <col min="12548" max="12548" width="23.42578125" style="2" customWidth="1"/>
    <col min="12549" max="12549" width="27.42578125" style="2" customWidth="1"/>
    <col min="12550" max="12550" width="13.7109375" style="2" customWidth="1"/>
    <col min="12551" max="12551" width="30.28515625" style="2" customWidth="1"/>
    <col min="12552" max="12552" width="34.7109375" style="2" customWidth="1"/>
    <col min="12553" max="12800" width="11" style="2"/>
    <col min="12801" max="12801" width="59.7109375" style="2" customWidth="1"/>
    <col min="12802" max="12802" width="40.42578125" style="2" customWidth="1"/>
    <col min="12803" max="12803" width="26.85546875" style="2" customWidth="1"/>
    <col min="12804" max="12804" width="23.42578125" style="2" customWidth="1"/>
    <col min="12805" max="12805" width="27.42578125" style="2" customWidth="1"/>
    <col min="12806" max="12806" width="13.7109375" style="2" customWidth="1"/>
    <col min="12807" max="12807" width="30.28515625" style="2" customWidth="1"/>
    <col min="12808" max="12808" width="34.7109375" style="2" customWidth="1"/>
    <col min="12809" max="13056" width="11" style="2"/>
    <col min="13057" max="13057" width="59.7109375" style="2" customWidth="1"/>
    <col min="13058" max="13058" width="40.42578125" style="2" customWidth="1"/>
    <col min="13059" max="13059" width="26.85546875" style="2" customWidth="1"/>
    <col min="13060" max="13060" width="23.42578125" style="2" customWidth="1"/>
    <col min="13061" max="13061" width="27.42578125" style="2" customWidth="1"/>
    <col min="13062" max="13062" width="13.7109375" style="2" customWidth="1"/>
    <col min="13063" max="13063" width="30.28515625" style="2" customWidth="1"/>
    <col min="13064" max="13064" width="34.7109375" style="2" customWidth="1"/>
    <col min="13065" max="13312" width="11" style="2"/>
    <col min="13313" max="13313" width="59.7109375" style="2" customWidth="1"/>
    <col min="13314" max="13314" width="40.42578125" style="2" customWidth="1"/>
    <col min="13315" max="13315" width="26.85546875" style="2" customWidth="1"/>
    <col min="13316" max="13316" width="23.42578125" style="2" customWidth="1"/>
    <col min="13317" max="13317" width="27.42578125" style="2" customWidth="1"/>
    <col min="13318" max="13318" width="13.7109375" style="2" customWidth="1"/>
    <col min="13319" max="13319" width="30.28515625" style="2" customWidth="1"/>
    <col min="13320" max="13320" width="34.7109375" style="2" customWidth="1"/>
    <col min="13321" max="13568" width="11" style="2"/>
    <col min="13569" max="13569" width="59.7109375" style="2" customWidth="1"/>
    <col min="13570" max="13570" width="40.42578125" style="2" customWidth="1"/>
    <col min="13571" max="13571" width="26.85546875" style="2" customWidth="1"/>
    <col min="13572" max="13572" width="23.42578125" style="2" customWidth="1"/>
    <col min="13573" max="13573" width="27.42578125" style="2" customWidth="1"/>
    <col min="13574" max="13574" width="13.7109375" style="2" customWidth="1"/>
    <col min="13575" max="13575" width="30.28515625" style="2" customWidth="1"/>
    <col min="13576" max="13576" width="34.7109375" style="2" customWidth="1"/>
    <col min="13577" max="13824" width="11" style="2"/>
    <col min="13825" max="13825" width="59.7109375" style="2" customWidth="1"/>
    <col min="13826" max="13826" width="40.42578125" style="2" customWidth="1"/>
    <col min="13827" max="13827" width="26.85546875" style="2" customWidth="1"/>
    <col min="13828" max="13828" width="23.42578125" style="2" customWidth="1"/>
    <col min="13829" max="13829" width="27.42578125" style="2" customWidth="1"/>
    <col min="13830" max="13830" width="13.7109375" style="2" customWidth="1"/>
    <col min="13831" max="13831" width="30.28515625" style="2" customWidth="1"/>
    <col min="13832" max="13832" width="34.7109375" style="2" customWidth="1"/>
    <col min="13833" max="14080" width="11" style="2"/>
    <col min="14081" max="14081" width="59.7109375" style="2" customWidth="1"/>
    <col min="14082" max="14082" width="40.42578125" style="2" customWidth="1"/>
    <col min="14083" max="14083" width="26.85546875" style="2" customWidth="1"/>
    <col min="14084" max="14084" width="23.42578125" style="2" customWidth="1"/>
    <col min="14085" max="14085" width="27.42578125" style="2" customWidth="1"/>
    <col min="14086" max="14086" width="13.7109375" style="2" customWidth="1"/>
    <col min="14087" max="14087" width="30.28515625" style="2" customWidth="1"/>
    <col min="14088" max="14088" width="34.7109375" style="2" customWidth="1"/>
    <col min="14089" max="14336" width="11" style="2"/>
    <col min="14337" max="14337" width="59.7109375" style="2" customWidth="1"/>
    <col min="14338" max="14338" width="40.42578125" style="2" customWidth="1"/>
    <col min="14339" max="14339" width="26.85546875" style="2" customWidth="1"/>
    <col min="14340" max="14340" width="23.42578125" style="2" customWidth="1"/>
    <col min="14341" max="14341" width="27.42578125" style="2" customWidth="1"/>
    <col min="14342" max="14342" width="13.7109375" style="2" customWidth="1"/>
    <col min="14343" max="14343" width="30.28515625" style="2" customWidth="1"/>
    <col min="14344" max="14344" width="34.7109375" style="2" customWidth="1"/>
    <col min="14345" max="14592" width="11" style="2"/>
    <col min="14593" max="14593" width="59.7109375" style="2" customWidth="1"/>
    <col min="14594" max="14594" width="40.42578125" style="2" customWidth="1"/>
    <col min="14595" max="14595" width="26.85546875" style="2" customWidth="1"/>
    <col min="14596" max="14596" width="23.42578125" style="2" customWidth="1"/>
    <col min="14597" max="14597" width="27.42578125" style="2" customWidth="1"/>
    <col min="14598" max="14598" width="13.7109375" style="2" customWidth="1"/>
    <col min="14599" max="14599" width="30.28515625" style="2" customWidth="1"/>
    <col min="14600" max="14600" width="34.7109375" style="2" customWidth="1"/>
    <col min="14601" max="14848" width="11" style="2"/>
    <col min="14849" max="14849" width="59.7109375" style="2" customWidth="1"/>
    <col min="14850" max="14850" width="40.42578125" style="2" customWidth="1"/>
    <col min="14851" max="14851" width="26.85546875" style="2" customWidth="1"/>
    <col min="14852" max="14852" width="23.42578125" style="2" customWidth="1"/>
    <col min="14853" max="14853" width="27.42578125" style="2" customWidth="1"/>
    <col min="14854" max="14854" width="13.7109375" style="2" customWidth="1"/>
    <col min="14855" max="14855" width="30.28515625" style="2" customWidth="1"/>
    <col min="14856" max="14856" width="34.7109375" style="2" customWidth="1"/>
    <col min="14857" max="15104" width="11" style="2"/>
    <col min="15105" max="15105" width="59.7109375" style="2" customWidth="1"/>
    <col min="15106" max="15106" width="40.42578125" style="2" customWidth="1"/>
    <col min="15107" max="15107" width="26.85546875" style="2" customWidth="1"/>
    <col min="15108" max="15108" width="23.42578125" style="2" customWidth="1"/>
    <col min="15109" max="15109" width="27.42578125" style="2" customWidth="1"/>
    <col min="15110" max="15110" width="13.7109375" style="2" customWidth="1"/>
    <col min="15111" max="15111" width="30.28515625" style="2" customWidth="1"/>
    <col min="15112" max="15112" width="34.7109375" style="2" customWidth="1"/>
    <col min="15113" max="15360" width="11" style="2"/>
    <col min="15361" max="15361" width="59.7109375" style="2" customWidth="1"/>
    <col min="15362" max="15362" width="40.42578125" style="2" customWidth="1"/>
    <col min="15363" max="15363" width="26.85546875" style="2" customWidth="1"/>
    <col min="15364" max="15364" width="23.42578125" style="2" customWidth="1"/>
    <col min="15365" max="15365" width="27.42578125" style="2" customWidth="1"/>
    <col min="15366" max="15366" width="13.7109375" style="2" customWidth="1"/>
    <col min="15367" max="15367" width="30.28515625" style="2" customWidth="1"/>
    <col min="15368" max="15368" width="34.7109375" style="2" customWidth="1"/>
    <col min="15369" max="15616" width="11" style="2"/>
    <col min="15617" max="15617" width="59.7109375" style="2" customWidth="1"/>
    <col min="15618" max="15618" width="40.42578125" style="2" customWidth="1"/>
    <col min="15619" max="15619" width="26.85546875" style="2" customWidth="1"/>
    <col min="15620" max="15620" width="23.42578125" style="2" customWidth="1"/>
    <col min="15621" max="15621" width="27.42578125" style="2" customWidth="1"/>
    <col min="15622" max="15622" width="13.7109375" style="2" customWidth="1"/>
    <col min="15623" max="15623" width="30.28515625" style="2" customWidth="1"/>
    <col min="15624" max="15624" width="34.7109375" style="2" customWidth="1"/>
    <col min="15625" max="15872" width="11" style="2"/>
    <col min="15873" max="15873" width="59.7109375" style="2" customWidth="1"/>
    <col min="15874" max="15874" width="40.42578125" style="2" customWidth="1"/>
    <col min="15875" max="15875" width="26.85546875" style="2" customWidth="1"/>
    <col min="15876" max="15876" width="23.42578125" style="2" customWidth="1"/>
    <col min="15877" max="15877" width="27.42578125" style="2" customWidth="1"/>
    <col min="15878" max="15878" width="13.7109375" style="2" customWidth="1"/>
    <col min="15879" max="15879" width="30.28515625" style="2" customWidth="1"/>
    <col min="15880" max="15880" width="34.7109375" style="2" customWidth="1"/>
    <col min="15881" max="16128" width="11" style="2"/>
    <col min="16129" max="16129" width="59.7109375" style="2" customWidth="1"/>
    <col min="16130" max="16130" width="40.42578125" style="2" customWidth="1"/>
    <col min="16131" max="16131" width="26.85546875" style="2" customWidth="1"/>
    <col min="16132" max="16132" width="23.42578125" style="2" customWidth="1"/>
    <col min="16133" max="16133" width="27.42578125" style="2" customWidth="1"/>
    <col min="16134" max="16134" width="13.7109375" style="2" customWidth="1"/>
    <col min="16135" max="16135" width="30.28515625" style="2" customWidth="1"/>
    <col min="16136" max="16136" width="34.7109375" style="2" customWidth="1"/>
    <col min="16137" max="16384" width="11" style="2"/>
  </cols>
  <sheetData>
    <row r="1" spans="2:10" ht="27.75" customHeight="1">
      <c r="B1" s="82" t="s">
        <v>52</v>
      </c>
      <c r="C1" s="83"/>
      <c r="D1" s="83"/>
      <c r="E1" s="83"/>
      <c r="F1" s="83"/>
      <c r="G1" s="83"/>
      <c r="H1" s="83"/>
      <c r="I1" s="83"/>
      <c r="J1" s="83"/>
    </row>
    <row r="2" spans="2:10" ht="27.75" customHeight="1">
      <c r="B2" s="84"/>
      <c r="C2" s="85"/>
      <c r="D2" s="85"/>
      <c r="E2" s="85"/>
      <c r="F2" s="85"/>
      <c r="G2" s="85"/>
      <c r="H2" s="85"/>
      <c r="I2" s="85"/>
      <c r="J2" s="85"/>
    </row>
    <row r="3" spans="2:10" ht="82.5" customHeight="1">
      <c r="B3" s="86"/>
      <c r="C3" s="87"/>
      <c r="D3" s="87"/>
      <c r="E3" s="87"/>
      <c r="F3" s="87"/>
      <c r="G3" s="87"/>
      <c r="H3" s="87"/>
      <c r="I3" s="87"/>
      <c r="J3" s="87"/>
    </row>
    <row r="4" spans="2:10" ht="15.75">
      <c r="B4" s="95" t="s">
        <v>44</v>
      </c>
      <c r="C4" s="96"/>
      <c r="D4" s="96"/>
      <c r="E4" s="96"/>
      <c r="F4" s="96"/>
      <c r="G4" s="96"/>
      <c r="H4" s="96"/>
      <c r="I4" s="96"/>
      <c r="J4" s="97"/>
    </row>
    <row r="5" spans="2:10" ht="15.75">
      <c r="B5" s="88"/>
      <c r="C5" s="89"/>
      <c r="D5" s="89"/>
      <c r="E5" s="89"/>
      <c r="F5" s="89"/>
      <c r="G5" s="89"/>
      <c r="H5" s="89"/>
      <c r="I5" s="89"/>
      <c r="J5" s="90"/>
    </row>
    <row r="6" spans="2:10" ht="15.75">
      <c r="B6" s="17" t="s">
        <v>10</v>
      </c>
      <c r="C6" s="99" t="s">
        <v>30</v>
      </c>
      <c r="D6" s="100"/>
      <c r="E6" s="100"/>
      <c r="F6" s="100"/>
      <c r="G6" s="100"/>
      <c r="H6" s="100"/>
      <c r="I6" s="100"/>
      <c r="J6" s="101"/>
    </row>
    <row r="7" spans="2:10" ht="15.75">
      <c r="B7" s="17" t="s">
        <v>38</v>
      </c>
      <c r="C7" s="102">
        <v>780000000</v>
      </c>
      <c r="D7" s="103"/>
      <c r="E7" s="103"/>
      <c r="F7" s="103"/>
      <c r="G7" s="103"/>
      <c r="H7" s="103"/>
      <c r="I7" s="103"/>
      <c r="J7" s="104"/>
    </row>
    <row r="8" spans="2:10" ht="15.75">
      <c r="B8" s="13"/>
      <c r="C8" s="39"/>
      <c r="D8" s="12"/>
      <c r="E8" s="12"/>
      <c r="F8" s="12"/>
      <c r="G8" s="12"/>
      <c r="H8" s="12"/>
      <c r="I8" s="12"/>
      <c r="J8" s="14"/>
    </row>
    <row r="9" spans="2:10" ht="21" customHeight="1">
      <c r="B9" s="15" t="s">
        <v>0</v>
      </c>
      <c r="C9" s="93" t="s">
        <v>37</v>
      </c>
      <c r="D9" s="93"/>
      <c r="E9" s="93"/>
      <c r="F9" s="93"/>
      <c r="G9" s="93"/>
      <c r="H9" s="93"/>
      <c r="I9" s="93"/>
      <c r="J9" s="94"/>
    </row>
    <row r="10" spans="2:10" ht="13.5" customHeight="1">
      <c r="B10" s="88"/>
      <c r="C10" s="89"/>
      <c r="D10" s="89"/>
      <c r="E10" s="89"/>
      <c r="F10" s="89"/>
      <c r="G10" s="89"/>
      <c r="H10" s="89"/>
      <c r="I10" s="89"/>
      <c r="J10" s="90"/>
    </row>
    <row r="11" spans="2:10" ht="13.5" customHeight="1">
      <c r="B11" s="88"/>
      <c r="C11" s="89"/>
      <c r="D11" s="89"/>
      <c r="E11" s="89"/>
      <c r="F11" s="89"/>
      <c r="G11" s="89"/>
      <c r="H11" s="89"/>
      <c r="I11" s="89"/>
      <c r="J11" s="90"/>
    </row>
    <row r="12" spans="2:10" ht="26.25" customHeight="1">
      <c r="B12" s="98" t="s">
        <v>1</v>
      </c>
      <c r="C12" s="98"/>
      <c r="D12" s="98"/>
      <c r="E12" s="98"/>
      <c r="F12" s="91" t="s">
        <v>2</v>
      </c>
      <c r="G12" s="91"/>
      <c r="H12" s="91"/>
      <c r="I12" s="91"/>
      <c r="J12" s="92"/>
    </row>
    <row r="13" spans="2:10" ht="31.5">
      <c r="B13" s="3" t="s">
        <v>3</v>
      </c>
      <c r="C13" s="3" t="s">
        <v>8</v>
      </c>
      <c r="D13" s="3" t="s">
        <v>4</v>
      </c>
      <c r="E13" s="4" t="s">
        <v>5</v>
      </c>
      <c r="F13" s="5" t="s">
        <v>39</v>
      </c>
      <c r="G13" s="5" t="s">
        <v>40</v>
      </c>
      <c r="H13" s="5" t="s">
        <v>41</v>
      </c>
      <c r="I13" s="5" t="s">
        <v>43</v>
      </c>
      <c r="J13" s="5" t="s">
        <v>42</v>
      </c>
    </row>
    <row r="14" spans="2:10" ht="26.25" customHeight="1">
      <c r="B14" s="6">
        <v>1</v>
      </c>
      <c r="C14" s="7" t="s">
        <v>11</v>
      </c>
      <c r="D14" s="11" t="s">
        <v>15</v>
      </c>
      <c r="E14" s="8">
        <v>1</v>
      </c>
      <c r="F14" s="43">
        <v>137722329.5</v>
      </c>
      <c r="G14" s="31">
        <v>0.31</v>
      </c>
      <c r="H14" s="33">
        <f>F14-(F14*G14)</f>
        <v>95028407.354999989</v>
      </c>
      <c r="I14" s="34">
        <v>0.19</v>
      </c>
      <c r="J14" s="45">
        <f>H14+(H14*19%)</f>
        <v>113083804.75244999</v>
      </c>
    </row>
    <row r="15" spans="2:10" ht="36" customHeight="1">
      <c r="B15" s="6">
        <v>2</v>
      </c>
      <c r="C15" s="7" t="s">
        <v>12</v>
      </c>
      <c r="D15" s="11" t="s">
        <v>16</v>
      </c>
      <c r="E15" s="8">
        <v>1</v>
      </c>
      <c r="F15" s="32">
        <v>-57988349.25</v>
      </c>
      <c r="G15" s="32"/>
      <c r="H15" s="32"/>
      <c r="I15" s="32"/>
      <c r="J15" s="32">
        <v>-57988349.25</v>
      </c>
    </row>
    <row r="16" spans="2:10" ht="24.75" customHeight="1">
      <c r="B16" s="6">
        <v>3</v>
      </c>
      <c r="C16" s="9" t="s">
        <v>32</v>
      </c>
      <c r="D16" s="10" t="s">
        <v>17</v>
      </c>
      <c r="E16" s="8">
        <v>1</v>
      </c>
      <c r="F16" s="44">
        <v>724854365.76999998</v>
      </c>
      <c r="G16" s="10"/>
      <c r="H16" s="10"/>
      <c r="I16" s="10"/>
      <c r="J16" s="46">
        <f>F16</f>
        <v>724854365.76999998</v>
      </c>
    </row>
    <row r="17" spans="2:13" ht="24.75" customHeight="1">
      <c r="B17" s="6"/>
      <c r="C17" s="36"/>
      <c r="D17" s="37"/>
      <c r="E17" s="38"/>
      <c r="F17" s="37"/>
      <c r="G17" s="37"/>
      <c r="H17" s="37"/>
      <c r="I17" s="57" t="s">
        <v>45</v>
      </c>
      <c r="J17" s="35">
        <f>SUM(J14:J16)</f>
        <v>779949821.27244997</v>
      </c>
    </row>
    <row r="18" spans="2:13" ht="30.75" customHeight="1">
      <c r="B18" s="16" t="s">
        <v>7</v>
      </c>
      <c r="C18" s="112" t="s">
        <v>6</v>
      </c>
      <c r="D18" s="113"/>
      <c r="E18" s="113"/>
      <c r="F18" s="113"/>
      <c r="G18" s="113"/>
      <c r="H18" s="113"/>
      <c r="I18" s="113"/>
      <c r="J18" s="114"/>
    </row>
    <row r="19" spans="2:13" ht="27.95" customHeight="1">
      <c r="B19" s="47"/>
      <c r="C19" s="48"/>
      <c r="D19" s="48"/>
      <c r="E19" s="48"/>
      <c r="F19" s="48"/>
      <c r="G19" s="48"/>
      <c r="H19" s="48"/>
      <c r="I19" s="48"/>
      <c r="J19" s="49"/>
    </row>
    <row r="20" spans="2:13" ht="27" customHeight="1">
      <c r="B20" s="105" t="s">
        <v>47</v>
      </c>
      <c r="C20" s="106"/>
      <c r="D20" s="106"/>
      <c r="E20" s="106"/>
      <c r="F20" s="106"/>
      <c r="G20" s="106"/>
      <c r="H20" s="106"/>
      <c r="I20" s="106"/>
      <c r="J20" s="107"/>
      <c r="K20" s="40"/>
      <c r="L20" s="40"/>
      <c r="M20" s="40"/>
    </row>
    <row r="21" spans="2:13" ht="15" customHeight="1">
      <c r="B21" s="41"/>
      <c r="C21" s="40"/>
      <c r="D21" s="40"/>
      <c r="E21" s="40"/>
      <c r="F21" s="40"/>
      <c r="G21" s="40"/>
      <c r="H21" s="40"/>
      <c r="I21" s="40"/>
      <c r="J21" s="50"/>
      <c r="K21" s="40"/>
      <c r="L21" s="40"/>
      <c r="M21" s="40"/>
    </row>
    <row r="22" spans="2:13" ht="15.75">
      <c r="B22" s="42" t="s">
        <v>51</v>
      </c>
      <c r="C22" s="51">
        <f ca="1">TODAY()</f>
        <v>45783</v>
      </c>
      <c r="D22" s="12"/>
      <c r="E22" s="12"/>
      <c r="F22" s="12"/>
      <c r="G22" s="12"/>
      <c r="H22" s="12"/>
      <c r="I22" s="12"/>
      <c r="J22" s="14"/>
    </row>
    <row r="23" spans="2:13" ht="51" customHeight="1">
      <c r="B23" s="109" t="s">
        <v>48</v>
      </c>
      <c r="C23" s="108"/>
      <c r="D23" s="52" t="s">
        <v>49</v>
      </c>
      <c r="E23" s="108" t="s">
        <v>50</v>
      </c>
      <c r="F23" s="108"/>
      <c r="G23" s="115"/>
      <c r="H23" s="115"/>
      <c r="I23" s="115"/>
      <c r="J23" s="116"/>
    </row>
    <row r="24" spans="2:13" ht="19.5" customHeight="1">
      <c r="B24" s="110" t="s">
        <v>46</v>
      </c>
      <c r="C24" s="111"/>
      <c r="D24" s="111"/>
      <c r="E24" s="111"/>
      <c r="F24" s="111"/>
      <c r="G24" s="53"/>
      <c r="H24" s="53"/>
      <c r="I24" s="53"/>
      <c r="J24" s="54"/>
    </row>
    <row r="25" spans="2:13">
      <c r="B25" s="18"/>
      <c r="C25" s="2"/>
      <c r="J25" s="55"/>
    </row>
    <row r="26" spans="2:13">
      <c r="B26" s="18"/>
      <c r="C26" s="2"/>
      <c r="J26" s="55"/>
    </row>
    <row r="27" spans="2:13">
      <c r="B27" s="18"/>
      <c r="C27" s="2"/>
      <c r="J27" s="55"/>
    </row>
    <row r="28" spans="2:13">
      <c r="B28" s="18"/>
      <c r="C28" s="2"/>
      <c r="J28" s="55"/>
    </row>
    <row r="29" spans="2:13">
      <c r="B29" s="19"/>
      <c r="C29" s="20"/>
      <c r="D29" s="20"/>
      <c r="E29" s="20"/>
      <c r="F29" s="20"/>
      <c r="G29" s="20"/>
      <c r="H29" s="20"/>
      <c r="I29" s="20"/>
      <c r="J29" s="56"/>
    </row>
  </sheetData>
  <sheetProtection selectLockedCells="1" selectUnlockedCells="1"/>
  <mergeCells count="16">
    <mergeCell ref="B20:J20"/>
    <mergeCell ref="E23:F23"/>
    <mergeCell ref="B23:C23"/>
    <mergeCell ref="B24:F24"/>
    <mergeCell ref="C18:J18"/>
    <mergeCell ref="G23:J23"/>
    <mergeCell ref="B1:J3"/>
    <mergeCell ref="B11:J11"/>
    <mergeCell ref="B10:J10"/>
    <mergeCell ref="F12:J12"/>
    <mergeCell ref="C9:J9"/>
    <mergeCell ref="B4:J4"/>
    <mergeCell ref="B5:J5"/>
    <mergeCell ref="B12:E12"/>
    <mergeCell ref="C6:J6"/>
    <mergeCell ref="C7:J7"/>
  </mergeCells>
  <printOptions horizontalCentered="1" verticalCentered="1"/>
  <pageMargins left="0.59055118110236227" right="0.59055118110236227" top="0.62992125984251968" bottom="0.43307086614173229" header="0.59055118110236227" footer="0.59055118110236227"/>
  <pageSetup scale="40" orientation="portrait" r:id="rId1"/>
  <headerFooter alignWithMargins="0"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</vt:lpstr>
      <vt:lpstr>Controles Empresariales</vt:lpstr>
      <vt:lpstr>'Controles Empresariales'!Área_de_impresión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viviana muñoz</dc:creator>
  <cp:keywords/>
  <dc:description/>
  <cp:lastModifiedBy>Camila Londoño Parra</cp:lastModifiedBy>
  <cp:revision/>
  <dcterms:created xsi:type="dcterms:W3CDTF">2018-12-03T15:19:55Z</dcterms:created>
  <dcterms:modified xsi:type="dcterms:W3CDTF">2025-05-06T23:11:53Z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d363c2-bc6a-4ed6-a6e0-b9259d7e39c7_Enabled">
    <vt:lpwstr>true</vt:lpwstr>
  </property>
  <property fmtid="{D5CDD505-2E9C-101B-9397-08002B2CF9AE}" pid="3" name="MSIP_Label_61d363c2-bc6a-4ed6-a6e0-b9259d7e39c7_SetDate">
    <vt:lpwstr>2025-05-06T15:35:19Z</vt:lpwstr>
  </property>
  <property fmtid="{D5CDD505-2E9C-101B-9397-08002B2CF9AE}" pid="4" name="MSIP_Label_61d363c2-bc6a-4ed6-a6e0-b9259d7e39c7_Method">
    <vt:lpwstr>Privileged</vt:lpwstr>
  </property>
  <property fmtid="{D5CDD505-2E9C-101B-9397-08002B2CF9AE}" pid="5" name="MSIP_Label_61d363c2-bc6a-4ed6-a6e0-b9259d7e39c7_Name">
    <vt:lpwstr>InfoPublica</vt:lpwstr>
  </property>
  <property fmtid="{D5CDD505-2E9C-101B-9397-08002B2CF9AE}" pid="6" name="MSIP_Label_61d363c2-bc6a-4ed6-a6e0-b9259d7e39c7_SiteId">
    <vt:lpwstr>f351a7cb-f94a-4df0-9627-ae030ccef7c4</vt:lpwstr>
  </property>
  <property fmtid="{D5CDD505-2E9C-101B-9397-08002B2CF9AE}" pid="7" name="MSIP_Label_61d363c2-bc6a-4ed6-a6e0-b9259d7e39c7_ActionId">
    <vt:lpwstr>5c6d53fb-a6a9-4d78-a0fd-e946a1a0f8b7</vt:lpwstr>
  </property>
  <property fmtid="{D5CDD505-2E9C-101B-9397-08002B2CF9AE}" pid="8" name="MSIP_Label_61d363c2-bc6a-4ed6-a6e0-b9259d7e39c7_ContentBits">
    <vt:lpwstr>0</vt:lpwstr>
  </property>
  <property fmtid="{D5CDD505-2E9C-101B-9397-08002B2CF9AE}" pid="9" name="MSIP_Label_61d363c2-bc6a-4ed6-a6e0-b9259d7e39c7_Tag">
    <vt:lpwstr>10, 0, 1, 1</vt:lpwstr>
  </property>
</Properties>
</file>